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5516"/>
  <workbookPr codeName="ThisWorkbook" autoCompressPictures="0"/>
  <bookViews>
    <workbookView xWindow="0" yWindow="0" windowWidth="35520" windowHeight="20840" firstSheet="1" activeTab="1"/>
  </bookViews>
  <sheets>
    <sheet name="DA Perk IC 15-C01-016 Base Allc" sheetId="5" r:id="rId1"/>
    <sheet name="SWP Local AWARDS 16-17 - FINAL" sheetId="16" r:id="rId2"/>
  </sheets>
  <definedNames>
    <definedName name="_xlnm.Print_Area" localSheetId="0">'DA Perk IC 15-C01-016 Base Allc'!$A$1:$N$33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26" i="16" l="1"/>
  <c r="N27" i="16"/>
  <c r="N28" i="16"/>
  <c r="N29" i="16"/>
  <c r="N30" i="16"/>
  <c r="N31" i="16"/>
  <c r="N32" i="16"/>
  <c r="J33" i="16"/>
  <c r="J34" i="16"/>
  <c r="H33" i="16"/>
  <c r="H34" i="16"/>
  <c r="G33" i="16"/>
  <c r="G34" i="16"/>
  <c r="F33" i="16"/>
  <c r="F34" i="16"/>
  <c r="E33" i="16"/>
  <c r="E34" i="16"/>
  <c r="D33" i="16"/>
  <c r="D34" i="16"/>
  <c r="N15" i="16"/>
  <c r="N16" i="16"/>
  <c r="M15" i="16"/>
  <c r="M16" i="16"/>
  <c r="L15" i="16"/>
  <c r="L16" i="16"/>
  <c r="K15" i="16"/>
  <c r="K16" i="16"/>
  <c r="J15" i="16"/>
  <c r="J16" i="16"/>
  <c r="I15" i="16"/>
  <c r="I16" i="16"/>
  <c r="H15" i="16"/>
  <c r="H16" i="16"/>
  <c r="G15" i="16"/>
  <c r="G16" i="16"/>
  <c r="F15" i="16"/>
  <c r="F16" i="16"/>
  <c r="E15" i="16"/>
  <c r="E16" i="16"/>
  <c r="D15" i="16"/>
  <c r="D16" i="16"/>
  <c r="K33" i="16"/>
  <c r="K34" i="16"/>
  <c r="I33" i="16"/>
  <c r="N33" i="16"/>
  <c r="I34" i="16"/>
  <c r="N25" i="5"/>
  <c r="N26" i="5"/>
  <c r="N27" i="5"/>
  <c r="N28" i="5"/>
  <c r="N29" i="5"/>
  <c r="N30" i="5"/>
  <c r="N31" i="5"/>
  <c r="N32" i="5"/>
  <c r="L32" i="5"/>
  <c r="K32" i="5"/>
  <c r="J32" i="5"/>
  <c r="I32" i="5"/>
  <c r="H32" i="5"/>
  <c r="G32" i="5"/>
  <c r="F32" i="5"/>
  <c r="E32" i="5"/>
  <c r="D32" i="5"/>
  <c r="N15" i="5"/>
  <c r="M15" i="5"/>
  <c r="L15" i="5"/>
  <c r="K15" i="5"/>
  <c r="J15" i="5"/>
  <c r="I15" i="5"/>
  <c r="H15" i="5"/>
  <c r="G15" i="5"/>
  <c r="F15" i="5"/>
  <c r="E15" i="5"/>
  <c r="D15" i="5"/>
  <c r="N34" i="16"/>
</calcChain>
</file>

<file path=xl/sharedStrings.xml><?xml version="1.0" encoding="utf-8"?>
<sst xmlns="http://schemas.openxmlformats.org/spreadsheetml/2006/main" count="152" uniqueCount="75">
  <si>
    <t>Program Name</t>
  </si>
  <si>
    <t>Journalism</t>
  </si>
  <si>
    <t>Film/TV Prod.</t>
  </si>
  <si>
    <t>Auto Tech</t>
  </si>
  <si>
    <t>MCNC</t>
  </si>
  <si>
    <t>Prof Photo</t>
  </si>
  <si>
    <t>Graphic Des</t>
  </si>
  <si>
    <t>OBJECT OF EXPEND.</t>
  </si>
  <si>
    <t>Instructional Salaries</t>
  </si>
  <si>
    <t>Non-instructional Salaries</t>
  </si>
  <si>
    <t>Employee Benefits</t>
  </si>
  <si>
    <t>Supplies &amp; Materials</t>
  </si>
  <si>
    <t>Other Operating Exp. &amp; Svcs.</t>
  </si>
  <si>
    <t>Capital Outlay</t>
  </si>
  <si>
    <t>Other Outgo (Students)</t>
  </si>
  <si>
    <t>Health Tech</t>
  </si>
  <si>
    <t>Nursing</t>
  </si>
  <si>
    <t>Massage Ther</t>
  </si>
  <si>
    <t>Paralegal</t>
  </si>
  <si>
    <t>OTI - Spec. Pops.</t>
  </si>
  <si>
    <t>&lt;5% Admin</t>
  </si>
  <si>
    <t>Child Dev</t>
  </si>
  <si>
    <t>CAD</t>
  </si>
  <si>
    <t>Admin of Justice</t>
  </si>
  <si>
    <t>MLT</t>
  </si>
  <si>
    <t>Animation</t>
  </si>
  <si>
    <t>ACCT CODE</t>
  </si>
  <si>
    <t>Fund</t>
  </si>
  <si>
    <t>Organization</t>
  </si>
  <si>
    <t>TOTAL</t>
  </si>
  <si>
    <t>030300</t>
  </si>
  <si>
    <t>060200</t>
  </si>
  <si>
    <t>060420</t>
  </si>
  <si>
    <t>061440</t>
  </si>
  <si>
    <t>070800</t>
  </si>
  <si>
    <t>094800</t>
  </si>
  <si>
    <t>095300</t>
  </si>
  <si>
    <t>095600</t>
  </si>
  <si>
    <t>101200</t>
  </si>
  <si>
    <t>103000</t>
  </si>
  <si>
    <t>120500</t>
  </si>
  <si>
    <t>120800</t>
  </si>
  <si>
    <t>123000</t>
  </si>
  <si>
    <t>126200</t>
  </si>
  <si>
    <t>130500</t>
  </si>
  <si>
    <t>140200</t>
  </si>
  <si>
    <t>210500</t>
  </si>
  <si>
    <t>INDEX</t>
  </si>
  <si>
    <t>TOP/Program Code</t>
  </si>
  <si>
    <t>REQUESTS</t>
  </si>
  <si>
    <t>DE ANZA</t>
  </si>
  <si>
    <t>PERKINS IC</t>
  </si>
  <si>
    <t xml:space="preserve">Env. Res. Mgmt. </t>
  </si>
  <si>
    <t>709000</t>
  </si>
  <si>
    <t>BASE ALLOCATION</t>
  </si>
  <si>
    <t>Total 2015-2016 Base Allocation</t>
  </si>
  <si>
    <t>2015-16</t>
  </si>
  <si>
    <t>Film/TV: Prod.</t>
  </si>
  <si>
    <t>Film/TV: Anim.</t>
  </si>
  <si>
    <t>CIS:Sec./Net.</t>
  </si>
  <si>
    <t>Career Dev</t>
  </si>
  <si>
    <t>2016-17</t>
  </si>
  <si>
    <t>DMT: CAD</t>
  </si>
  <si>
    <t>DMT: MCNC</t>
  </si>
  <si>
    <t>Strong Workforce Program</t>
  </si>
  <si>
    <t>Energy Mgmt.</t>
  </si>
  <si>
    <t>094610</t>
  </si>
  <si>
    <t>CIS: Programming</t>
  </si>
  <si>
    <t>CIS: Network/Sec.</t>
  </si>
  <si>
    <t>070710</t>
  </si>
  <si>
    <t>Total 2016-2017 SWP Budget</t>
  </si>
  <si>
    <t>CTE Career Dev</t>
  </si>
  <si>
    <t>Indirect Admin (4%)</t>
  </si>
  <si>
    <t>LOCAL SHARE BUDGET</t>
  </si>
  <si>
    <t>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</si>
</sst>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_);_(&quot;$&quot;* \(#,##0\);_(&quot;$&quot;* &quot;-&quot;_);_(@_)"/>
    <numFmt numFmtId="165" formatCode="_(&quot;$&quot;* #,##0.00_);_(&quot;$&quot;* \(#,##0.00\);_(&quot;$&quot;* &quot;-&quot;??_);_(@_)"/>
  </numFmts>
  <fonts count="23" x14ac:knownFonts="1">
    <font>
      <sz val="10"/>
      <name val="Arial"/>
    </font>
    <font>
      <sz val="10"/>
      <name val="Arial"/>
      <family val="2"/>
    </font>
    <font>
      <i/>
      <sz val="9"/>
      <name val="Geneva"/>
    </font>
    <font>
      <b/>
      <i/>
      <sz val="9"/>
      <name val="Geneva"/>
    </font>
    <font>
      <b/>
      <sz val="9"/>
      <name val="Geneva"/>
    </font>
    <font>
      <b/>
      <i/>
      <u/>
      <sz val="9"/>
      <name val="Geneva"/>
    </font>
    <font>
      <sz val="9"/>
      <name val="Geneva"/>
    </font>
    <font>
      <b/>
      <sz val="10"/>
      <name val="Geneva"/>
    </font>
    <font>
      <b/>
      <sz val="12"/>
      <name val="Geneva"/>
    </font>
    <font>
      <b/>
      <sz val="9"/>
      <name val="Arial Black"/>
      <family val="2"/>
    </font>
    <font>
      <b/>
      <sz val="14"/>
      <name val="Geneva"/>
    </font>
    <font>
      <b/>
      <i/>
      <sz val="12"/>
      <name val="Geneva"/>
    </font>
    <font>
      <sz val="10"/>
      <name val="Arial"/>
      <family val="2"/>
    </font>
    <font>
      <b/>
      <sz val="10"/>
      <color indexed="17"/>
      <name val="Arial"/>
      <family val="2"/>
      <charset val="204"/>
    </font>
    <font>
      <b/>
      <sz val="10"/>
      <name val="Arial"/>
      <family val="2"/>
      <charset val="204"/>
    </font>
    <font>
      <sz val="12"/>
      <name val="Arial"/>
      <family val="2"/>
    </font>
    <font>
      <sz val="14"/>
      <name val="Arial"/>
      <family val="2"/>
    </font>
    <font>
      <b/>
      <sz val="12"/>
      <color indexed="17"/>
      <name val="Arial"/>
      <family val="2"/>
      <charset val="204"/>
    </font>
    <font>
      <b/>
      <sz val="14"/>
      <color indexed="17"/>
      <name val="Arial"/>
      <family val="2"/>
      <charset val="204"/>
    </font>
    <font>
      <b/>
      <i/>
      <sz val="10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8"/>
      <name val="Arial"/>
    </font>
  </fonts>
  <fills count="7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9389629810485"/>
        <bgColor indexed="64"/>
      </patternFill>
    </fill>
  </fills>
  <borders count="2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125">
    <xf numFmtId="0" fontId="0" fillId="0" borderId="0" xfId="0"/>
    <xf numFmtId="0" fontId="2" fillId="0" borderId="1" xfId="0" applyFont="1" applyBorder="1" applyAlignment="1">
      <alignment horizontal="center"/>
    </xf>
    <xf numFmtId="0" fontId="0" fillId="2" borderId="0" xfId="0" applyFill="1" applyBorder="1"/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0" xfId="0" applyBorder="1"/>
    <xf numFmtId="0" fontId="6" fillId="2" borderId="2" xfId="0" applyFont="1" applyFill="1" applyBorder="1"/>
    <xf numFmtId="0" fontId="6" fillId="2" borderId="0" xfId="0" applyFont="1" applyFill="1" applyBorder="1"/>
    <xf numFmtId="0" fontId="6" fillId="3" borderId="0" xfId="0" applyFont="1" applyFill="1" applyBorder="1"/>
    <xf numFmtId="0" fontId="0" fillId="3" borderId="0" xfId="0" applyFill="1"/>
    <xf numFmtId="0" fontId="0" fillId="2" borderId="3" xfId="0" applyFill="1" applyBorder="1"/>
    <xf numFmtId="0" fontId="0" fillId="3" borderId="0" xfId="0" applyFill="1" applyBorder="1"/>
    <xf numFmtId="165" fontId="0" fillId="0" borderId="0" xfId="0" applyNumberFormat="1"/>
    <xf numFmtId="164" fontId="0" fillId="0" borderId="0" xfId="0" applyNumberFormat="1"/>
    <xf numFmtId="165" fontId="0" fillId="0" borderId="0" xfId="0" applyNumberFormat="1" applyBorder="1"/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6" fillId="2" borderId="5" xfId="0" applyFont="1" applyFill="1" applyBorder="1"/>
    <xf numFmtId="49" fontId="4" fillId="0" borderId="6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6" fillId="2" borderId="6" xfId="0" applyFont="1" applyFill="1" applyBorder="1"/>
    <xf numFmtId="0" fontId="5" fillId="0" borderId="6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49" fontId="4" fillId="0" borderId="6" xfId="0" applyNumberFormat="1" applyFont="1" applyFill="1" applyBorder="1" applyAlignment="1">
      <alignment horizontal="center"/>
    </xf>
    <xf numFmtId="164" fontId="0" fillId="0" borderId="6" xfId="0" applyNumberFormat="1" applyFill="1" applyBorder="1"/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6" fillId="2" borderId="10" xfId="0" applyFont="1" applyFill="1" applyBorder="1"/>
    <xf numFmtId="0" fontId="6" fillId="2" borderId="11" xfId="0" applyFont="1" applyFill="1" applyBorder="1"/>
    <xf numFmtId="0" fontId="4" fillId="0" borderId="8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Continuous" wrapText="1"/>
    </xf>
    <xf numFmtId="0" fontId="4" fillId="0" borderId="1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4" borderId="0" xfId="0" applyFill="1" applyBorder="1"/>
    <xf numFmtId="0" fontId="4" fillId="4" borderId="10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7" fillId="4" borderId="13" xfId="0" applyFont="1" applyFill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4" fillId="0" borderId="13" xfId="0" applyFont="1" applyBorder="1" applyAlignment="1">
      <alignment horizontal="center"/>
    </xf>
    <xf numFmtId="0" fontId="6" fillId="2" borderId="13" xfId="0" applyFont="1" applyFill="1" applyBorder="1"/>
    <xf numFmtId="0" fontId="2" fillId="0" borderId="13" xfId="0" applyFont="1" applyBorder="1"/>
    <xf numFmtId="0" fontId="4" fillId="0" borderId="9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164" fontId="0" fillId="0" borderId="11" xfId="0" applyNumberFormat="1" applyFill="1" applyBorder="1"/>
    <xf numFmtId="49" fontId="4" fillId="0" borderId="14" xfId="0" applyNumberFormat="1" applyFont="1" applyBorder="1" applyAlignment="1">
      <alignment horizontal="center"/>
    </xf>
    <xf numFmtId="0" fontId="8" fillId="5" borderId="9" xfId="0" applyFont="1" applyFill="1" applyBorder="1" applyAlignment="1">
      <alignment horizontal="centerContinuous" wrapText="1"/>
    </xf>
    <xf numFmtId="0" fontId="8" fillId="5" borderId="11" xfId="0" applyFont="1" applyFill="1" applyBorder="1" applyAlignment="1">
      <alignment horizontal="centerContinuous" wrapText="1"/>
    </xf>
    <xf numFmtId="0" fontId="8" fillId="5" borderId="14" xfId="0" applyFont="1" applyFill="1" applyBorder="1" applyAlignment="1">
      <alignment horizontal="centerContinuous" wrapText="1"/>
    </xf>
    <xf numFmtId="0" fontId="8" fillId="5" borderId="13" xfId="0" applyFont="1" applyFill="1" applyBorder="1" applyAlignment="1">
      <alignment horizontal="centerContinuous" wrapText="1"/>
    </xf>
    <xf numFmtId="0" fontId="11" fillId="5" borderId="11" xfId="0" applyFont="1" applyFill="1" applyBorder="1" applyAlignment="1">
      <alignment horizontal="centerContinuous" wrapText="1"/>
    </xf>
    <xf numFmtId="164" fontId="12" fillId="0" borderId="10" xfId="1" applyNumberFormat="1" applyFont="1" applyBorder="1"/>
    <xf numFmtId="164" fontId="12" fillId="0" borderId="6" xfId="1" applyNumberFormat="1" applyFont="1" applyBorder="1"/>
    <xf numFmtId="164" fontId="12" fillId="0" borderId="6" xfId="1" applyNumberFormat="1" applyFont="1" applyFill="1" applyBorder="1"/>
    <xf numFmtId="164" fontId="12" fillId="0" borderId="11" xfId="1" applyNumberFormat="1" applyFont="1" applyFill="1" applyBorder="1"/>
    <xf numFmtId="164" fontId="12" fillId="0" borderId="5" xfId="1" applyNumberFormat="1" applyFont="1" applyFill="1" applyBorder="1"/>
    <xf numFmtId="164" fontId="12" fillId="0" borderId="11" xfId="1" applyNumberFormat="1" applyFont="1" applyBorder="1"/>
    <xf numFmtId="164" fontId="12" fillId="0" borderId="5" xfId="1" applyNumberFormat="1" applyFont="1" applyBorder="1"/>
    <xf numFmtId="164" fontId="15" fillId="5" borderId="11" xfId="0" applyNumberFormat="1" applyFont="1" applyFill="1" applyBorder="1" applyAlignment="1">
      <alignment horizontal="centerContinuous" wrapText="1"/>
    </xf>
    <xf numFmtId="164" fontId="16" fillId="5" borderId="11" xfId="0" applyNumberFormat="1" applyFont="1" applyFill="1" applyBorder="1" applyAlignment="1">
      <alignment horizontal="centerContinuous" wrapText="1"/>
    </xf>
    <xf numFmtId="0" fontId="13" fillId="0" borderId="0" xfId="0" applyFont="1" applyBorder="1"/>
    <xf numFmtId="0" fontId="9" fillId="0" borderId="0" xfId="0" applyFont="1" applyBorder="1" applyAlignment="1">
      <alignment horizontal="right"/>
    </xf>
    <xf numFmtId="164" fontId="13" fillId="0" borderId="0" xfId="0" applyNumberFormat="1" applyFont="1" applyBorder="1"/>
    <xf numFmtId="0" fontId="14" fillId="0" borderId="0" xfId="0" applyFont="1" applyBorder="1"/>
    <xf numFmtId="164" fontId="13" fillId="0" borderId="0" xfId="1" applyNumberFormat="1" applyFont="1" applyFill="1" applyBorder="1"/>
    <xf numFmtId="0" fontId="4" fillId="0" borderId="15" xfId="0" applyFont="1" applyBorder="1" applyAlignment="1">
      <alignment horizontal="right"/>
    </xf>
    <xf numFmtId="0" fontId="0" fillId="2" borderId="16" xfId="0" applyFill="1" applyBorder="1"/>
    <xf numFmtId="164" fontId="7" fillId="0" borderId="17" xfId="1" applyNumberFormat="1" applyFont="1" applyBorder="1"/>
    <xf numFmtId="164" fontId="7" fillId="0" borderId="18" xfId="1" applyNumberFormat="1" applyFont="1" applyBorder="1"/>
    <xf numFmtId="164" fontId="7" fillId="0" borderId="19" xfId="1" applyNumberFormat="1" applyFont="1" applyBorder="1"/>
    <xf numFmtId="164" fontId="7" fillId="0" borderId="15" xfId="0" applyNumberFormat="1" applyFont="1" applyFill="1" applyBorder="1"/>
    <xf numFmtId="0" fontId="0" fillId="0" borderId="15" xfId="0" applyBorder="1"/>
    <xf numFmtId="164" fontId="17" fillId="0" borderId="0" xfId="0" applyNumberFormat="1" applyFont="1" applyBorder="1"/>
    <xf numFmtId="164" fontId="18" fillId="0" borderId="0" xfId="0" applyNumberFormat="1" applyFont="1" applyBorder="1"/>
    <xf numFmtId="164" fontId="7" fillId="0" borderId="18" xfId="0" applyNumberFormat="1" applyFont="1" applyFill="1" applyBorder="1"/>
    <xf numFmtId="0" fontId="0" fillId="5" borderId="16" xfId="0" applyFill="1" applyBorder="1"/>
    <xf numFmtId="164" fontId="10" fillId="5" borderId="19" xfId="0" applyNumberFormat="1" applyFont="1" applyFill="1" applyBorder="1" applyAlignment="1">
      <alignment horizontal="centerContinuous" wrapText="1"/>
    </xf>
    <xf numFmtId="0" fontId="0" fillId="0" borderId="20" xfId="0" applyBorder="1"/>
    <xf numFmtId="164" fontId="7" fillId="0" borderId="21" xfId="1" applyNumberFormat="1" applyFont="1" applyBorder="1"/>
    <xf numFmtId="164" fontId="7" fillId="0" borderId="21" xfId="0" applyNumberFormat="1" applyFont="1" applyFill="1" applyBorder="1"/>
    <xf numFmtId="0" fontId="2" fillId="0" borderId="2" xfId="0" applyFont="1" applyFill="1" applyBorder="1" applyAlignment="1">
      <alignment horizontal="center"/>
    </xf>
    <xf numFmtId="0" fontId="2" fillId="0" borderId="13" xfId="0" applyFont="1" applyFill="1" applyBorder="1"/>
    <xf numFmtId="164" fontId="12" fillId="0" borderId="10" xfId="1" applyNumberFormat="1" applyFont="1" applyFill="1" applyBorder="1"/>
    <xf numFmtId="164" fontId="12" fillId="0" borderId="14" xfId="1" applyNumberFormat="1" applyFont="1" applyBorder="1"/>
    <xf numFmtId="164" fontId="7" fillId="0" borderId="22" xfId="1" applyNumberFormat="1" applyFont="1" applyBorder="1"/>
    <xf numFmtId="164" fontId="15" fillId="5" borderId="5" xfId="0" applyNumberFormat="1" applyFont="1" applyFill="1" applyBorder="1" applyAlignment="1">
      <alignment horizontal="centerContinuous" wrapText="1"/>
    </xf>
    <xf numFmtId="0" fontId="0" fillId="5" borderId="23" xfId="0" applyFill="1" applyBorder="1"/>
    <xf numFmtId="0" fontId="4" fillId="0" borderId="24" xfId="0" applyFont="1" applyBorder="1" applyAlignment="1">
      <alignment horizontal="center"/>
    </xf>
    <xf numFmtId="0" fontId="4" fillId="4" borderId="14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6" fillId="2" borderId="14" xfId="0" applyFont="1" applyFill="1" applyBorder="1"/>
    <xf numFmtId="0" fontId="8" fillId="5" borderId="4" xfId="0" applyFont="1" applyFill="1" applyBorder="1" applyAlignment="1">
      <alignment horizontal="centerContinuous" wrapText="1"/>
    </xf>
    <xf numFmtId="0" fontId="8" fillId="5" borderId="5" xfId="0" applyFont="1" applyFill="1" applyBorder="1" applyAlignment="1">
      <alignment horizontal="centerContinuous" wrapText="1"/>
    </xf>
    <xf numFmtId="0" fontId="8" fillId="5" borderId="2" xfId="0" applyFont="1" applyFill="1" applyBorder="1" applyAlignment="1">
      <alignment horizontal="centerContinuous" wrapText="1"/>
    </xf>
    <xf numFmtId="0" fontId="11" fillId="5" borderId="5" xfId="0" applyFont="1" applyFill="1" applyBorder="1" applyAlignment="1">
      <alignment horizontal="centerContinuous" wrapText="1"/>
    </xf>
    <xf numFmtId="0" fontId="6" fillId="2" borderId="5" xfId="0" applyFont="1" applyFill="1" applyBorder="1" applyAlignment="1">
      <alignment horizontal="centerContinuous" wrapText="1"/>
    </xf>
    <xf numFmtId="164" fontId="1" fillId="0" borderId="6" xfId="1" applyNumberFormat="1" applyFont="1" applyFill="1" applyBorder="1"/>
    <xf numFmtId="164" fontId="1" fillId="0" borderId="6" xfId="0" applyNumberFormat="1" applyFont="1" applyFill="1" applyBorder="1"/>
    <xf numFmtId="164" fontId="8" fillId="5" borderId="15" xfId="0" applyNumberFormat="1" applyFont="1" applyFill="1" applyBorder="1" applyAlignment="1">
      <alignment horizontal="centerContinuous" wrapText="1"/>
    </xf>
    <xf numFmtId="164" fontId="15" fillId="5" borderId="2" xfId="0" applyNumberFormat="1" applyFont="1" applyFill="1" applyBorder="1" applyAlignment="1">
      <alignment horizontal="centerContinuous" wrapText="1"/>
    </xf>
    <xf numFmtId="0" fontId="3" fillId="6" borderId="2" xfId="0" applyFont="1" applyFill="1" applyBorder="1" applyAlignment="1">
      <alignment horizontal="center"/>
    </xf>
    <xf numFmtId="0" fontId="3" fillId="6" borderId="13" xfId="0" applyFont="1" applyFill="1" applyBorder="1"/>
    <xf numFmtId="0" fontId="19" fillId="6" borderId="0" xfId="0" applyFont="1" applyFill="1" applyBorder="1"/>
    <xf numFmtId="164" fontId="19" fillId="6" borderId="25" xfId="1" applyNumberFormat="1" applyFont="1" applyFill="1" applyBorder="1"/>
    <xf numFmtId="164" fontId="19" fillId="6" borderId="6" xfId="1" applyNumberFormat="1" applyFont="1" applyFill="1" applyBorder="1"/>
    <xf numFmtId="164" fontId="19" fillId="6" borderId="14" xfId="1" applyNumberFormat="1" applyFont="1" applyFill="1" applyBorder="1"/>
    <xf numFmtId="164" fontId="19" fillId="6" borderId="0" xfId="1" applyNumberFormat="1" applyFont="1" applyFill="1" applyBorder="1"/>
    <xf numFmtId="164" fontId="19" fillId="6" borderId="14" xfId="0" applyNumberFormat="1" applyFont="1" applyFill="1" applyBorder="1"/>
    <xf numFmtId="164" fontId="19" fillId="6" borderId="6" xfId="0" applyNumberFormat="1" applyFont="1" applyFill="1" applyBorder="1"/>
    <xf numFmtId="164" fontId="20" fillId="5" borderId="11" xfId="0" applyNumberFormat="1" applyFont="1" applyFill="1" applyBorder="1" applyAlignment="1">
      <alignment horizontal="centerContinuous" wrapText="1"/>
    </xf>
    <xf numFmtId="164" fontId="21" fillId="6" borderId="11" xfId="0" applyNumberFormat="1" applyFont="1" applyFill="1" applyBorder="1" applyAlignment="1">
      <alignment horizontal="centerContinuous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/>
  <dimension ref="A1:O38"/>
  <sheetViews>
    <sheetView workbookViewId="0">
      <selection activeCell="J18" sqref="J18"/>
    </sheetView>
  </sheetViews>
  <sheetFormatPr baseColWidth="10" defaultColWidth="11.5" defaultRowHeight="12" x14ac:dyDescent="0"/>
  <cols>
    <col min="1" max="1" width="12.5" customWidth="1"/>
    <col min="2" max="2" width="23.6640625" customWidth="1"/>
    <col min="3" max="3" width="1.33203125" style="10" customWidth="1"/>
    <col min="4" max="8" width="13.83203125" customWidth="1"/>
    <col min="9" max="9" width="14.5" customWidth="1"/>
    <col min="10" max="13" width="13.83203125" customWidth="1"/>
    <col min="14" max="14" width="15.6640625" customWidth="1"/>
    <col min="15" max="15" width="11.83203125" customWidth="1"/>
  </cols>
  <sheetData>
    <row r="1" spans="1:15" s="3" customFormat="1" ht="20" customHeight="1">
      <c r="A1" s="1"/>
      <c r="B1" s="48" t="s">
        <v>0</v>
      </c>
      <c r="C1" s="11"/>
      <c r="D1" s="28" t="s">
        <v>52</v>
      </c>
      <c r="E1" s="29" t="s">
        <v>1</v>
      </c>
      <c r="F1" s="29" t="s">
        <v>57</v>
      </c>
      <c r="G1" s="29" t="s">
        <v>58</v>
      </c>
      <c r="H1" s="29" t="s">
        <v>59</v>
      </c>
      <c r="I1" s="29" t="s">
        <v>3</v>
      </c>
      <c r="J1" s="29" t="s">
        <v>22</v>
      </c>
      <c r="K1" s="29" t="s">
        <v>4</v>
      </c>
      <c r="L1" s="30" t="s">
        <v>5</v>
      </c>
      <c r="M1" s="16" t="s">
        <v>6</v>
      </c>
      <c r="N1" s="54" t="s">
        <v>24</v>
      </c>
    </row>
    <row r="2" spans="1:15" s="3" customFormat="1" ht="20" customHeight="1">
      <c r="A2" s="4"/>
      <c r="B2" s="49" t="s">
        <v>47</v>
      </c>
      <c r="C2" s="42"/>
      <c r="D2" s="43"/>
      <c r="E2" s="44"/>
      <c r="F2" s="44"/>
      <c r="G2" s="44"/>
      <c r="H2" s="44"/>
      <c r="I2" s="44"/>
      <c r="J2" s="44"/>
      <c r="K2" s="44"/>
      <c r="L2" s="45"/>
      <c r="M2" s="47"/>
      <c r="N2" s="45"/>
    </row>
    <row r="3" spans="1:15" s="3" customFormat="1" ht="20" customHeight="1">
      <c r="A3" s="4"/>
      <c r="B3" s="50" t="s">
        <v>27</v>
      </c>
      <c r="C3" s="2"/>
      <c r="D3" s="39">
        <v>135016</v>
      </c>
      <c r="E3" s="39">
        <v>135016</v>
      </c>
      <c r="F3" s="39">
        <v>135016</v>
      </c>
      <c r="G3" s="39">
        <v>135016</v>
      </c>
      <c r="H3" s="39">
        <v>135016</v>
      </c>
      <c r="I3" s="39">
        <v>135016</v>
      </c>
      <c r="J3" s="39">
        <v>135016</v>
      </c>
      <c r="K3" s="39">
        <v>135016</v>
      </c>
      <c r="L3" s="39">
        <v>135016</v>
      </c>
      <c r="M3" s="39">
        <v>135016</v>
      </c>
      <c r="N3" s="39">
        <v>135016</v>
      </c>
    </row>
    <row r="4" spans="1:15" s="3" customFormat="1" ht="20" customHeight="1">
      <c r="A4" s="4"/>
      <c r="B4" s="50" t="s">
        <v>28</v>
      </c>
      <c r="C4" s="2"/>
      <c r="D4" s="39">
        <v>237044</v>
      </c>
      <c r="E4" s="40">
        <v>237045</v>
      </c>
      <c r="F4" s="40">
        <v>237046</v>
      </c>
      <c r="G4" s="40">
        <v>237078</v>
      </c>
      <c r="H4" s="40">
        <v>237049</v>
      </c>
      <c r="I4" s="40">
        <v>237050</v>
      </c>
      <c r="J4" s="40">
        <v>237071</v>
      </c>
      <c r="K4" s="40">
        <v>237051</v>
      </c>
      <c r="L4" s="41">
        <v>237052</v>
      </c>
      <c r="M4" s="17">
        <v>237053</v>
      </c>
      <c r="N4" s="55">
        <v>237054</v>
      </c>
    </row>
    <row r="5" spans="1:15" s="3" customFormat="1" ht="20" customHeight="1">
      <c r="A5" s="4"/>
      <c r="B5" s="50" t="s">
        <v>48</v>
      </c>
      <c r="C5" s="2"/>
      <c r="D5" s="31" t="s">
        <v>30</v>
      </c>
      <c r="E5" s="21" t="s">
        <v>31</v>
      </c>
      <c r="F5" s="21" t="s">
        <v>32</v>
      </c>
      <c r="G5" s="21" t="s">
        <v>33</v>
      </c>
      <c r="H5" s="21" t="s">
        <v>34</v>
      </c>
      <c r="I5" s="21" t="s">
        <v>35</v>
      </c>
      <c r="J5" s="21" t="s">
        <v>36</v>
      </c>
      <c r="K5" s="21" t="s">
        <v>37</v>
      </c>
      <c r="L5" s="32" t="s">
        <v>38</v>
      </c>
      <c r="M5" s="18" t="s">
        <v>39</v>
      </c>
      <c r="N5" s="56" t="s">
        <v>40</v>
      </c>
    </row>
    <row r="6" spans="1:15" s="6" customFormat="1" ht="20" customHeight="1">
      <c r="A6" s="5" t="s">
        <v>26</v>
      </c>
      <c r="B6" s="51" t="s">
        <v>7</v>
      </c>
      <c r="C6" s="2"/>
      <c r="D6" s="33"/>
      <c r="E6" s="24"/>
      <c r="F6" s="22"/>
      <c r="G6" s="22"/>
      <c r="H6" s="22"/>
      <c r="I6" s="22"/>
      <c r="J6" s="25"/>
      <c r="K6" s="22"/>
      <c r="L6" s="34"/>
      <c r="M6" s="19"/>
      <c r="N6" s="34"/>
    </row>
    <row r="7" spans="1:15" s="9" customFormat="1" ht="7" customHeight="1">
      <c r="A7" s="7"/>
      <c r="B7" s="52"/>
      <c r="C7" s="8"/>
      <c r="D7" s="35"/>
      <c r="E7" s="23"/>
      <c r="F7" s="23"/>
      <c r="G7" s="23"/>
      <c r="H7" s="23"/>
      <c r="I7" s="23"/>
      <c r="J7" s="23"/>
      <c r="K7" s="23"/>
      <c r="L7" s="36"/>
      <c r="M7" s="20"/>
      <c r="N7" s="36"/>
    </row>
    <row r="8" spans="1:15" s="6" customFormat="1" ht="20" customHeight="1">
      <c r="A8" s="4">
        <v>1000</v>
      </c>
      <c r="B8" s="53" t="s">
        <v>8</v>
      </c>
      <c r="C8" s="2"/>
      <c r="D8" s="64"/>
      <c r="E8" s="65"/>
      <c r="F8" s="66"/>
      <c r="G8" s="66"/>
      <c r="H8" s="65"/>
      <c r="I8" s="66"/>
      <c r="J8" s="66"/>
      <c r="K8" s="66"/>
      <c r="L8" s="67"/>
      <c r="M8" s="68"/>
      <c r="N8" s="57"/>
    </row>
    <row r="9" spans="1:15" s="6" customFormat="1" ht="20" customHeight="1">
      <c r="A9" s="4">
        <v>2000</v>
      </c>
      <c r="B9" s="53" t="s">
        <v>9</v>
      </c>
      <c r="C9" s="2"/>
      <c r="D9" s="64">
        <v>750</v>
      </c>
      <c r="E9" s="65">
        <v>4000</v>
      </c>
      <c r="F9" s="66">
        <v>5000</v>
      </c>
      <c r="G9" s="66">
        <v>6500</v>
      </c>
      <c r="H9" s="65">
        <v>3000</v>
      </c>
      <c r="I9" s="66">
        <v>4000</v>
      </c>
      <c r="J9" s="66">
        <v>1720</v>
      </c>
      <c r="K9" s="66">
        <v>1510</v>
      </c>
      <c r="L9" s="67">
        <v>4000</v>
      </c>
      <c r="M9" s="68">
        <v>5000</v>
      </c>
      <c r="N9" s="67">
        <v>6500</v>
      </c>
    </row>
    <row r="10" spans="1:15" s="6" customFormat="1" ht="20" customHeight="1">
      <c r="A10" s="4">
        <v>3000</v>
      </c>
      <c r="B10" s="53" t="s">
        <v>10</v>
      </c>
      <c r="C10" s="2"/>
      <c r="D10" s="64">
        <v>38</v>
      </c>
      <c r="E10" s="65">
        <v>200</v>
      </c>
      <c r="F10" s="66">
        <v>250</v>
      </c>
      <c r="G10" s="66">
        <v>325</v>
      </c>
      <c r="H10" s="65">
        <v>400</v>
      </c>
      <c r="I10" s="66">
        <v>200</v>
      </c>
      <c r="J10" s="66">
        <v>258</v>
      </c>
      <c r="K10" s="66">
        <v>226</v>
      </c>
      <c r="L10" s="67">
        <v>400</v>
      </c>
      <c r="M10" s="68">
        <v>250</v>
      </c>
      <c r="N10" s="67">
        <v>975</v>
      </c>
      <c r="O10" s="15"/>
    </row>
    <row r="11" spans="1:15" s="6" customFormat="1" ht="20" customHeight="1">
      <c r="A11" s="4">
        <v>4000</v>
      </c>
      <c r="B11" s="53" t="s">
        <v>11</v>
      </c>
      <c r="C11" s="2"/>
      <c r="D11" s="64">
        <v>2250</v>
      </c>
      <c r="E11" s="65">
        <v>2500</v>
      </c>
      <c r="F11" s="66">
        <v>2250</v>
      </c>
      <c r="G11" s="66">
        <v>675</v>
      </c>
      <c r="H11" s="65">
        <v>1000</v>
      </c>
      <c r="I11" s="66">
        <v>3000</v>
      </c>
      <c r="J11" s="66">
        <v>1050</v>
      </c>
      <c r="K11" s="66">
        <v>2410</v>
      </c>
      <c r="L11" s="67">
        <v>2100</v>
      </c>
      <c r="M11" s="68"/>
      <c r="N11" s="67">
        <v>625</v>
      </c>
      <c r="O11" s="15"/>
    </row>
    <row r="12" spans="1:15" s="6" customFormat="1" ht="20" customHeight="1">
      <c r="A12" s="4">
        <v>5000</v>
      </c>
      <c r="B12" s="53" t="s">
        <v>12</v>
      </c>
      <c r="C12" s="2"/>
      <c r="D12" s="64">
        <v>1500</v>
      </c>
      <c r="E12" s="65">
        <v>800</v>
      </c>
      <c r="F12" s="66">
        <v>2500</v>
      </c>
      <c r="G12" s="66"/>
      <c r="H12" s="65">
        <v>2100</v>
      </c>
      <c r="I12" s="66">
        <v>1300</v>
      </c>
      <c r="J12" s="66">
        <v>1234</v>
      </c>
      <c r="K12" s="66">
        <v>2356</v>
      </c>
      <c r="L12" s="67">
        <v>1500</v>
      </c>
      <c r="M12" s="68">
        <v>2500</v>
      </c>
      <c r="N12" s="67">
        <v>900</v>
      </c>
      <c r="O12" s="15"/>
    </row>
    <row r="13" spans="1:15" s="6" customFormat="1" ht="20" customHeight="1">
      <c r="A13" s="4">
        <v>6000</v>
      </c>
      <c r="B13" s="53" t="s">
        <v>13</v>
      </c>
      <c r="C13" s="2"/>
      <c r="D13" s="64">
        <v>2962</v>
      </c>
      <c r="E13" s="65"/>
      <c r="F13" s="66"/>
      <c r="G13" s="66"/>
      <c r="H13" s="65">
        <v>1000</v>
      </c>
      <c r="I13" s="66">
        <v>4000</v>
      </c>
      <c r="J13" s="66">
        <v>5738</v>
      </c>
      <c r="K13" s="66">
        <v>5998</v>
      </c>
      <c r="L13" s="67">
        <v>2000</v>
      </c>
      <c r="M13" s="68">
        <v>2250</v>
      </c>
      <c r="N13" s="57">
        <v>1000</v>
      </c>
    </row>
    <row r="14" spans="1:15" s="6" customFormat="1" ht="20" customHeight="1" thickBot="1">
      <c r="A14" s="4">
        <v>7000</v>
      </c>
      <c r="B14" s="53" t="s">
        <v>14</v>
      </c>
      <c r="C14" s="2"/>
      <c r="D14" s="64"/>
      <c r="E14" s="65"/>
      <c r="F14" s="65"/>
      <c r="G14" s="65"/>
      <c r="H14" s="65"/>
      <c r="I14" s="65"/>
      <c r="J14" s="65"/>
      <c r="K14" s="65"/>
      <c r="L14" s="69"/>
      <c r="M14" s="70"/>
      <c r="N14" s="57"/>
    </row>
    <row r="15" spans="1:15" s="6" customFormat="1" ht="20" customHeight="1" thickBot="1">
      <c r="A15" s="84"/>
      <c r="B15" s="78" t="s">
        <v>55</v>
      </c>
      <c r="C15" s="79"/>
      <c r="D15" s="80">
        <f t="shared" ref="D15:N15" si="0">SUM(D8:D14)</f>
        <v>7500</v>
      </c>
      <c r="E15" s="81">
        <f t="shared" si="0"/>
        <v>7500</v>
      </c>
      <c r="F15" s="81">
        <f t="shared" si="0"/>
        <v>10000</v>
      </c>
      <c r="G15" s="81">
        <f t="shared" si="0"/>
        <v>7500</v>
      </c>
      <c r="H15" s="81">
        <f t="shared" si="0"/>
        <v>7500</v>
      </c>
      <c r="I15" s="81">
        <f t="shared" si="0"/>
        <v>12500</v>
      </c>
      <c r="J15" s="81">
        <f t="shared" si="0"/>
        <v>10000</v>
      </c>
      <c r="K15" s="81">
        <f t="shared" si="0"/>
        <v>12500</v>
      </c>
      <c r="L15" s="81">
        <f t="shared" si="0"/>
        <v>10000</v>
      </c>
      <c r="M15" s="82">
        <f t="shared" si="0"/>
        <v>10000</v>
      </c>
      <c r="N15" s="83">
        <f t="shared" si="0"/>
        <v>10000</v>
      </c>
    </row>
    <row r="16" spans="1:15" ht="20" customHeight="1">
      <c r="A16" s="73"/>
      <c r="B16" s="74"/>
      <c r="C16" s="12"/>
      <c r="D16" s="75"/>
      <c r="E16" s="75"/>
      <c r="F16" s="75"/>
      <c r="G16" s="76"/>
      <c r="H16" s="75"/>
      <c r="I16" s="75"/>
      <c r="J16" s="77"/>
      <c r="K16" s="77"/>
      <c r="L16" s="77"/>
      <c r="M16" s="77"/>
      <c r="N16" s="75"/>
    </row>
    <row r="17" spans="1:14" ht="20" customHeight="1" thickBot="1">
      <c r="A17" s="6"/>
      <c r="B17" s="6"/>
      <c r="C17" s="12"/>
      <c r="D17" s="6"/>
      <c r="E17" s="6"/>
    </row>
    <row r="18" spans="1:14" ht="20" customHeight="1">
      <c r="A18" s="1"/>
      <c r="B18" s="48" t="s">
        <v>0</v>
      </c>
      <c r="C18" s="11"/>
      <c r="D18" s="37" t="s">
        <v>15</v>
      </c>
      <c r="E18" s="29" t="s">
        <v>16</v>
      </c>
      <c r="F18" s="29" t="s">
        <v>17</v>
      </c>
      <c r="G18" s="29" t="s">
        <v>21</v>
      </c>
      <c r="H18" s="29" t="s">
        <v>18</v>
      </c>
      <c r="I18" s="29" t="s">
        <v>23</v>
      </c>
      <c r="J18" s="29" t="s">
        <v>60</v>
      </c>
      <c r="K18" s="29" t="s">
        <v>19</v>
      </c>
      <c r="L18" s="29" t="s">
        <v>20</v>
      </c>
      <c r="M18" s="59" t="s">
        <v>56</v>
      </c>
      <c r="N18" s="59"/>
    </row>
    <row r="19" spans="1:14" ht="20" customHeight="1">
      <c r="A19" s="4"/>
      <c r="B19" s="49" t="s">
        <v>47</v>
      </c>
      <c r="C19" s="42"/>
      <c r="D19" s="44"/>
      <c r="E19" s="44"/>
      <c r="F19" s="44"/>
      <c r="G19" s="44"/>
      <c r="H19" s="44"/>
      <c r="I19" s="44"/>
      <c r="J19" s="44"/>
      <c r="K19" s="44"/>
      <c r="L19" s="44"/>
      <c r="M19" s="60" t="s">
        <v>50</v>
      </c>
      <c r="N19" s="60"/>
    </row>
    <row r="20" spans="1:14" ht="20" customHeight="1">
      <c r="A20" s="4"/>
      <c r="B20" s="50" t="s">
        <v>27</v>
      </c>
      <c r="C20" s="2"/>
      <c r="D20" s="39">
        <v>135016</v>
      </c>
      <c r="E20" s="39">
        <v>135016</v>
      </c>
      <c r="F20" s="39">
        <v>135016</v>
      </c>
      <c r="G20" s="39">
        <v>135016</v>
      </c>
      <c r="H20" s="39">
        <v>135016</v>
      </c>
      <c r="I20" s="39">
        <v>135016</v>
      </c>
      <c r="J20" s="39">
        <v>135016</v>
      </c>
      <c r="K20" s="39">
        <v>135016</v>
      </c>
      <c r="L20" s="39">
        <v>135016</v>
      </c>
      <c r="M20" s="60" t="s">
        <v>51</v>
      </c>
      <c r="N20" s="60"/>
    </row>
    <row r="21" spans="1:14" ht="20" customHeight="1">
      <c r="A21" s="4"/>
      <c r="B21" s="50" t="s">
        <v>28</v>
      </c>
      <c r="C21" s="2"/>
      <c r="D21" s="46">
        <v>237055</v>
      </c>
      <c r="E21" s="40">
        <v>237056</v>
      </c>
      <c r="F21" s="40">
        <v>237057</v>
      </c>
      <c r="G21" s="40">
        <v>237058</v>
      </c>
      <c r="H21" s="40">
        <v>237059</v>
      </c>
      <c r="I21" s="40">
        <v>237060</v>
      </c>
      <c r="J21" s="40">
        <v>210040</v>
      </c>
      <c r="K21" s="40">
        <v>237062</v>
      </c>
      <c r="L21" s="40">
        <v>237063</v>
      </c>
      <c r="M21" s="60" t="s">
        <v>54</v>
      </c>
      <c r="N21" s="60"/>
    </row>
    <row r="22" spans="1:14" ht="20" customHeight="1">
      <c r="A22" s="4"/>
      <c r="B22" s="50" t="s">
        <v>48</v>
      </c>
      <c r="C22" s="2"/>
      <c r="D22" s="26" t="s">
        <v>41</v>
      </c>
      <c r="E22" s="21" t="s">
        <v>42</v>
      </c>
      <c r="F22" s="21" t="s">
        <v>43</v>
      </c>
      <c r="G22" s="21" t="s">
        <v>44</v>
      </c>
      <c r="H22" s="21" t="s">
        <v>45</v>
      </c>
      <c r="I22" s="21" t="s">
        <v>46</v>
      </c>
      <c r="J22" s="21" t="s">
        <v>53</v>
      </c>
      <c r="K22" s="21" t="s">
        <v>53</v>
      </c>
      <c r="L22" s="58" t="s">
        <v>53</v>
      </c>
      <c r="M22" s="61" t="s">
        <v>49</v>
      </c>
      <c r="N22" s="62"/>
    </row>
    <row r="23" spans="1:14" ht="20" customHeight="1">
      <c r="A23" s="5" t="s">
        <v>26</v>
      </c>
      <c r="B23" s="51" t="s">
        <v>7</v>
      </c>
      <c r="C23" s="2"/>
      <c r="D23" s="25"/>
      <c r="E23" s="22"/>
      <c r="F23" s="22"/>
      <c r="G23" s="22"/>
      <c r="H23" s="22"/>
      <c r="I23" s="22"/>
      <c r="J23" s="22"/>
      <c r="K23" s="22"/>
      <c r="L23" s="22"/>
      <c r="M23" s="63" t="s">
        <v>29</v>
      </c>
      <c r="N23" s="63"/>
    </row>
    <row r="24" spans="1:14" ht="7.5" customHeight="1">
      <c r="A24" s="7"/>
      <c r="B24" s="52"/>
      <c r="C24" s="8"/>
      <c r="D24" s="23"/>
      <c r="E24" s="23"/>
      <c r="F24" s="23"/>
      <c r="G24" s="23"/>
      <c r="H24" s="23"/>
      <c r="I24" s="23"/>
      <c r="J24" s="23"/>
      <c r="K24" s="23"/>
      <c r="L24" s="23"/>
      <c r="M24" s="38"/>
      <c r="N24" s="38"/>
    </row>
    <row r="25" spans="1:14" ht="20" customHeight="1">
      <c r="A25" s="4">
        <v>1000</v>
      </c>
      <c r="B25" s="53" t="s">
        <v>8</v>
      </c>
      <c r="C25" s="2"/>
      <c r="D25" s="27"/>
      <c r="E25" s="65"/>
      <c r="F25" s="65"/>
      <c r="G25" s="65">
        <v>4000</v>
      </c>
      <c r="H25" s="65">
        <v>1000</v>
      </c>
      <c r="I25" s="65">
        <v>1000</v>
      </c>
      <c r="J25" s="65"/>
      <c r="K25" s="65">
        <v>5242</v>
      </c>
      <c r="L25" s="65"/>
      <c r="M25" s="71"/>
      <c r="N25" s="72">
        <f t="shared" ref="N25:N31" si="1">D8+E8+F8+G8+H8+I8+J8+K8+L8+M8+N8+D25+E25+F25+G25+H25+I25+J25+K25+L25</f>
        <v>11242</v>
      </c>
    </row>
    <row r="26" spans="1:14" ht="20" customHeight="1">
      <c r="A26" s="4">
        <v>2000</v>
      </c>
      <c r="B26" s="53" t="s">
        <v>9</v>
      </c>
      <c r="C26" s="2"/>
      <c r="D26" s="27">
        <v>9000</v>
      </c>
      <c r="E26" s="65"/>
      <c r="F26" s="65">
        <v>5000</v>
      </c>
      <c r="G26" s="65">
        <v>960</v>
      </c>
      <c r="H26" s="65"/>
      <c r="I26" s="65"/>
      <c r="J26" s="65">
        <v>48280</v>
      </c>
      <c r="K26" s="65">
        <v>3093</v>
      </c>
      <c r="L26" s="65"/>
      <c r="M26" s="71"/>
      <c r="N26" s="72">
        <f t="shared" si="1"/>
        <v>108313</v>
      </c>
    </row>
    <row r="27" spans="1:14" ht="20" customHeight="1">
      <c r="A27" s="4">
        <v>3000</v>
      </c>
      <c r="B27" s="53" t="s">
        <v>10</v>
      </c>
      <c r="C27" s="2"/>
      <c r="D27" s="27">
        <v>990</v>
      </c>
      <c r="E27" s="65"/>
      <c r="F27" s="65">
        <v>500</v>
      </c>
      <c r="G27" s="65">
        <v>528</v>
      </c>
      <c r="H27" s="65">
        <v>100</v>
      </c>
      <c r="I27" s="65">
        <v>100</v>
      </c>
      <c r="J27" s="65">
        <v>20278</v>
      </c>
      <c r="K27" s="65">
        <v>1218</v>
      </c>
      <c r="L27" s="65"/>
      <c r="M27" s="71"/>
      <c r="N27" s="72">
        <f t="shared" si="1"/>
        <v>27236</v>
      </c>
    </row>
    <row r="28" spans="1:14" ht="20" customHeight="1">
      <c r="A28" s="4">
        <v>4000</v>
      </c>
      <c r="B28" s="53" t="s">
        <v>11</v>
      </c>
      <c r="C28" s="2"/>
      <c r="D28" s="27">
        <v>1010</v>
      </c>
      <c r="E28" s="65">
        <v>4000</v>
      </c>
      <c r="F28" s="65">
        <v>1000</v>
      </c>
      <c r="G28" s="65">
        <v>1540</v>
      </c>
      <c r="H28" s="65">
        <v>2000</v>
      </c>
      <c r="I28" s="65">
        <v>5800</v>
      </c>
      <c r="J28" s="65">
        <v>1000</v>
      </c>
      <c r="K28" s="65">
        <v>447</v>
      </c>
      <c r="L28" s="65">
        <v>5000</v>
      </c>
      <c r="M28" s="71"/>
      <c r="N28" s="72">
        <f t="shared" si="1"/>
        <v>39657</v>
      </c>
    </row>
    <row r="29" spans="1:14" ht="20" customHeight="1">
      <c r="A29" s="4">
        <v>5000</v>
      </c>
      <c r="B29" s="53" t="s">
        <v>12</v>
      </c>
      <c r="C29" s="2"/>
      <c r="D29" s="27">
        <v>1500</v>
      </c>
      <c r="E29" s="65">
        <v>6500</v>
      </c>
      <c r="F29" s="65">
        <v>1000</v>
      </c>
      <c r="G29" s="65">
        <v>5472</v>
      </c>
      <c r="H29" s="65">
        <v>6900</v>
      </c>
      <c r="I29" s="65">
        <v>1500</v>
      </c>
      <c r="J29" s="65">
        <v>9000</v>
      </c>
      <c r="K29" s="65"/>
      <c r="L29" s="65">
        <v>5000</v>
      </c>
      <c r="M29" s="71"/>
      <c r="N29" s="72">
        <f t="shared" si="1"/>
        <v>53562</v>
      </c>
    </row>
    <row r="30" spans="1:14" ht="20" customHeight="1">
      <c r="A30" s="4">
        <v>6000</v>
      </c>
      <c r="B30" s="53" t="s">
        <v>13</v>
      </c>
      <c r="C30" s="2"/>
      <c r="D30" s="27"/>
      <c r="E30" s="65">
        <v>2000</v>
      </c>
      <c r="F30" s="65"/>
      <c r="G30" s="65"/>
      <c r="H30" s="65"/>
      <c r="I30" s="65">
        <v>1600</v>
      </c>
      <c r="J30" s="65"/>
      <c r="K30" s="65"/>
      <c r="L30" s="65"/>
      <c r="M30" s="71"/>
      <c r="N30" s="72">
        <f t="shared" si="1"/>
        <v>28548</v>
      </c>
    </row>
    <row r="31" spans="1:14" ht="20" customHeight="1" thickBot="1">
      <c r="A31" s="4">
        <v>7000</v>
      </c>
      <c r="B31" s="53" t="s">
        <v>14</v>
      </c>
      <c r="C31" s="2"/>
      <c r="D31" s="27"/>
      <c r="E31" s="27"/>
      <c r="F31" s="27"/>
      <c r="G31" s="27"/>
      <c r="H31" s="27"/>
      <c r="I31" s="27"/>
      <c r="J31" s="27"/>
      <c r="K31" s="27"/>
      <c r="L31" s="27"/>
      <c r="M31" s="71"/>
      <c r="N31" s="72">
        <f t="shared" si="1"/>
        <v>0</v>
      </c>
    </row>
    <row r="32" spans="1:14" ht="20" customHeight="1" thickBot="1">
      <c r="A32" s="84"/>
      <c r="B32" s="78" t="s">
        <v>55</v>
      </c>
      <c r="C32" s="79"/>
      <c r="D32" s="87">
        <f t="shared" ref="D32:N32" si="2">SUM(D25:D31)</f>
        <v>12500</v>
      </c>
      <c r="E32" s="87">
        <f t="shared" si="2"/>
        <v>12500</v>
      </c>
      <c r="F32" s="87">
        <f t="shared" si="2"/>
        <v>7500</v>
      </c>
      <c r="G32" s="87">
        <f t="shared" si="2"/>
        <v>12500</v>
      </c>
      <c r="H32" s="87">
        <f t="shared" si="2"/>
        <v>10000</v>
      </c>
      <c r="I32" s="81">
        <f t="shared" si="2"/>
        <v>10000</v>
      </c>
      <c r="J32" s="81">
        <f t="shared" si="2"/>
        <v>78558</v>
      </c>
      <c r="K32" s="81">
        <f t="shared" si="2"/>
        <v>10000</v>
      </c>
      <c r="L32" s="81">
        <f t="shared" si="2"/>
        <v>10000</v>
      </c>
      <c r="M32" s="88"/>
      <c r="N32" s="89">
        <f t="shared" si="2"/>
        <v>268558</v>
      </c>
    </row>
    <row r="33" spans="1:14" ht="17">
      <c r="A33" s="73"/>
      <c r="B33" s="74"/>
      <c r="C33" s="12"/>
      <c r="D33" s="75"/>
      <c r="E33" s="75"/>
      <c r="F33" s="75"/>
      <c r="G33" s="75"/>
      <c r="H33" s="75"/>
      <c r="I33" s="75"/>
      <c r="J33" s="75"/>
      <c r="K33" s="75"/>
      <c r="L33" s="75"/>
      <c r="M33" s="85"/>
      <c r="N33" s="86"/>
    </row>
    <row r="35" spans="1:14">
      <c r="H35" s="14"/>
      <c r="M35" s="13"/>
      <c r="N35" s="14"/>
    </row>
    <row r="36" spans="1:14">
      <c r="E36" s="14"/>
      <c r="K36" s="14"/>
      <c r="M36" s="13"/>
    </row>
    <row r="37" spans="1:14">
      <c r="K37" s="13"/>
    </row>
    <row r="38" spans="1:14">
      <c r="M38" s="13"/>
    </row>
  </sheetData>
  <phoneticPr fontId="0" type="noConversion"/>
  <printOptions horizontalCentered="1"/>
  <pageMargins left="0.2" right="0.2" top="1" bottom="0.5" header="0.5" footer="0.5"/>
  <pageSetup scale="65" orientation="landscape"/>
  <headerFooter alignWithMargins="0">
    <oddHeader>&amp;LDe Anza College&amp;C&amp;"Arial,Bold"&amp;12Perkins IC 2015-2016
Base Allocation Requests&amp;R&amp;"Arial,Bold"Agreement #15-C01-016</oddHeader>
    <oddFooter>&amp;L&amp;D&amp;CTOTAL AVAILABLE &amp;"Arial,Bold"&amp;12$399,381&amp;RCreated by Margaret Bdzil
Workforce Education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tabSelected="1" topLeftCell="C7" zoomScale="115" zoomScaleNormal="115" zoomScalePageLayoutView="115" workbookViewId="0">
      <selection activeCell="O24" sqref="O24"/>
    </sheetView>
  </sheetViews>
  <sheetFormatPr baseColWidth="10" defaultColWidth="11.5" defaultRowHeight="12" x14ac:dyDescent="0"/>
  <cols>
    <col min="1" max="1" width="12.5" customWidth="1"/>
    <col min="2" max="2" width="23.6640625" customWidth="1"/>
    <col min="3" max="3" width="1.33203125" style="10" customWidth="1"/>
    <col min="4" max="8" width="13.83203125" customWidth="1"/>
    <col min="9" max="9" width="14.5" customWidth="1"/>
    <col min="10" max="13" width="13.83203125" customWidth="1"/>
    <col min="14" max="14" width="15.6640625" customWidth="1"/>
    <col min="15" max="15" width="11.83203125" customWidth="1"/>
  </cols>
  <sheetData>
    <row r="1" spans="1:15" s="3" customFormat="1" ht="20" customHeight="1">
      <c r="A1" s="1"/>
      <c r="B1" s="48" t="s">
        <v>0</v>
      </c>
      <c r="C1" s="11"/>
      <c r="D1" s="28" t="s">
        <v>52</v>
      </c>
      <c r="E1" s="29" t="s">
        <v>1</v>
      </c>
      <c r="F1" s="29" t="s">
        <v>2</v>
      </c>
      <c r="G1" s="29" t="s">
        <v>25</v>
      </c>
      <c r="H1" s="29" t="s">
        <v>67</v>
      </c>
      <c r="I1" s="29" t="s">
        <v>68</v>
      </c>
      <c r="J1" s="29" t="s">
        <v>65</v>
      </c>
      <c r="K1" s="29" t="s">
        <v>3</v>
      </c>
      <c r="L1" s="29" t="s">
        <v>62</v>
      </c>
      <c r="M1" s="29" t="s">
        <v>63</v>
      </c>
      <c r="N1" s="30" t="s">
        <v>5</v>
      </c>
    </row>
    <row r="2" spans="1:15" s="3" customFormat="1" ht="20" customHeight="1">
      <c r="A2" s="4"/>
      <c r="B2" s="49" t="s">
        <v>47</v>
      </c>
      <c r="C2" s="2"/>
      <c r="D2" s="43"/>
      <c r="E2" s="44"/>
      <c r="F2" s="44"/>
      <c r="G2" s="44"/>
      <c r="H2" s="44"/>
      <c r="I2" s="44"/>
      <c r="J2" s="44"/>
      <c r="K2" s="44"/>
      <c r="L2" s="44"/>
      <c r="M2" s="44"/>
      <c r="N2" s="45"/>
    </row>
    <row r="3" spans="1:15" s="3" customFormat="1" ht="20" customHeight="1">
      <c r="A3" s="4"/>
      <c r="B3" s="50" t="s">
        <v>27</v>
      </c>
      <c r="C3" s="2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</row>
    <row r="4" spans="1:15" s="3" customFormat="1" ht="20" customHeight="1">
      <c r="A4" s="4"/>
      <c r="B4" s="50" t="s">
        <v>28</v>
      </c>
      <c r="C4" s="2"/>
      <c r="D4" s="39"/>
      <c r="E4" s="40"/>
      <c r="F4" s="40"/>
      <c r="G4" s="40"/>
      <c r="H4" s="40"/>
      <c r="I4" s="40"/>
      <c r="J4" s="40"/>
      <c r="K4" s="40"/>
      <c r="L4" s="40"/>
      <c r="M4" s="40"/>
      <c r="N4" s="41"/>
    </row>
    <row r="5" spans="1:15" s="3" customFormat="1" ht="20" customHeight="1">
      <c r="A5" s="4"/>
      <c r="B5" s="50" t="s">
        <v>48</v>
      </c>
      <c r="C5" s="2"/>
      <c r="D5" s="31" t="s">
        <v>30</v>
      </c>
      <c r="E5" s="21" t="s">
        <v>31</v>
      </c>
      <c r="F5" s="21" t="s">
        <v>32</v>
      </c>
      <c r="G5" s="21" t="s">
        <v>33</v>
      </c>
      <c r="H5" s="21" t="s">
        <v>69</v>
      </c>
      <c r="I5" s="21" t="s">
        <v>34</v>
      </c>
      <c r="J5" s="21" t="s">
        <v>66</v>
      </c>
      <c r="K5" s="21" t="s">
        <v>35</v>
      </c>
      <c r="L5" s="21" t="s">
        <v>36</v>
      </c>
      <c r="M5" s="21" t="s">
        <v>37</v>
      </c>
      <c r="N5" s="32" t="s">
        <v>38</v>
      </c>
    </row>
    <row r="6" spans="1:15" s="6" customFormat="1" ht="20" customHeight="1">
      <c r="A6" s="5" t="s">
        <v>26</v>
      </c>
      <c r="B6" s="51" t="s">
        <v>7</v>
      </c>
      <c r="C6" s="2"/>
      <c r="D6" s="33"/>
      <c r="E6" s="24"/>
      <c r="F6" s="22"/>
      <c r="G6" s="22"/>
      <c r="H6" s="22"/>
      <c r="I6" s="22"/>
      <c r="J6" s="22"/>
      <c r="K6" s="22"/>
      <c r="L6" s="25"/>
      <c r="M6" s="22"/>
      <c r="N6" s="34"/>
    </row>
    <row r="7" spans="1:15" s="9" customFormat="1" ht="7" customHeight="1">
      <c r="A7" s="7"/>
      <c r="B7" s="52"/>
      <c r="C7" s="8"/>
      <c r="D7" s="35"/>
      <c r="E7" s="23"/>
      <c r="F7" s="23"/>
      <c r="G7" s="23"/>
      <c r="H7" s="23"/>
      <c r="I7" s="23"/>
      <c r="J7" s="23"/>
      <c r="K7" s="23"/>
      <c r="L7" s="23"/>
      <c r="M7" s="23"/>
      <c r="N7" s="36"/>
    </row>
    <row r="8" spans="1:15" s="6" customFormat="1" ht="20" customHeight="1">
      <c r="A8" s="4">
        <v>1000</v>
      </c>
      <c r="B8" s="53" t="s">
        <v>8</v>
      </c>
      <c r="C8" s="2"/>
      <c r="D8" s="95">
        <v>1000</v>
      </c>
      <c r="E8" s="65"/>
      <c r="F8" s="66"/>
      <c r="G8" s="66"/>
      <c r="H8" s="65">
        <v>2500</v>
      </c>
      <c r="I8" s="66">
        <v>6160</v>
      </c>
      <c r="J8" s="65">
        <v>3000</v>
      </c>
      <c r="K8" s="66">
        <v>8000</v>
      </c>
      <c r="L8" s="66"/>
      <c r="M8" s="66"/>
      <c r="N8" s="67"/>
    </row>
    <row r="9" spans="1:15" s="6" customFormat="1" ht="20" customHeight="1">
      <c r="A9" s="4">
        <v>2000</v>
      </c>
      <c r="B9" s="53" t="s">
        <v>9</v>
      </c>
      <c r="C9" s="2"/>
      <c r="D9" s="95"/>
      <c r="E9" s="65">
        <v>6000</v>
      </c>
      <c r="F9" s="66"/>
      <c r="G9" s="66">
        <v>5454</v>
      </c>
      <c r="H9" s="65"/>
      <c r="I9" s="66"/>
      <c r="J9" s="65">
        <v>6000</v>
      </c>
      <c r="K9" s="66">
        <v>4500</v>
      </c>
      <c r="L9" s="66"/>
      <c r="M9" s="110"/>
      <c r="N9" s="67">
        <v>5454</v>
      </c>
    </row>
    <row r="10" spans="1:15" s="6" customFormat="1" ht="20" customHeight="1">
      <c r="A10" s="4">
        <v>3000</v>
      </c>
      <c r="B10" s="53" t="s">
        <v>10</v>
      </c>
      <c r="C10" s="2"/>
      <c r="D10" s="95">
        <v>100</v>
      </c>
      <c r="E10" s="65">
        <v>900</v>
      </c>
      <c r="F10" s="66"/>
      <c r="G10" s="66">
        <v>2291</v>
      </c>
      <c r="H10" s="65">
        <v>250</v>
      </c>
      <c r="I10" s="66">
        <v>750</v>
      </c>
      <c r="J10" s="65">
        <v>1000</v>
      </c>
      <c r="K10" s="66">
        <v>1500</v>
      </c>
      <c r="L10" s="66"/>
      <c r="M10" s="66"/>
      <c r="N10" s="67">
        <v>2291</v>
      </c>
      <c r="O10" s="15"/>
    </row>
    <row r="11" spans="1:15" s="6" customFormat="1" ht="20" customHeight="1">
      <c r="A11" s="4">
        <v>4000</v>
      </c>
      <c r="B11" s="53" t="s">
        <v>11</v>
      </c>
      <c r="C11" s="2"/>
      <c r="D11" s="95">
        <v>50100</v>
      </c>
      <c r="E11" s="65"/>
      <c r="F11" s="66"/>
      <c r="G11" s="66"/>
      <c r="H11" s="65"/>
      <c r="I11" s="66"/>
      <c r="J11" s="65"/>
      <c r="K11" s="66">
        <v>16000</v>
      </c>
      <c r="L11" s="66"/>
      <c r="M11" s="66"/>
      <c r="N11" s="67">
        <v>3000</v>
      </c>
      <c r="O11" s="15"/>
    </row>
    <row r="12" spans="1:15" s="6" customFormat="1" ht="20" customHeight="1">
      <c r="A12" s="4">
        <v>5000</v>
      </c>
      <c r="B12" s="53" t="s">
        <v>12</v>
      </c>
      <c r="C12" s="2"/>
      <c r="D12" s="95"/>
      <c r="E12" s="65"/>
      <c r="F12" s="66">
        <v>6500</v>
      </c>
      <c r="G12" s="66"/>
      <c r="H12" s="65">
        <v>1500</v>
      </c>
      <c r="I12" s="66"/>
      <c r="J12" s="65"/>
      <c r="K12" s="66"/>
      <c r="L12" s="66"/>
      <c r="M12" s="66"/>
      <c r="N12" s="67"/>
      <c r="O12" s="15"/>
    </row>
    <row r="13" spans="1:15" s="6" customFormat="1" ht="20" customHeight="1">
      <c r="A13" s="93">
        <v>6000</v>
      </c>
      <c r="B13" s="94" t="s">
        <v>13</v>
      </c>
      <c r="C13" s="2"/>
      <c r="D13" s="95">
        <v>45150</v>
      </c>
      <c r="E13" s="65"/>
      <c r="F13" s="66">
        <v>83413</v>
      </c>
      <c r="G13" s="66"/>
      <c r="H13" s="65"/>
      <c r="I13" s="66"/>
      <c r="J13" s="65">
        <v>30000</v>
      </c>
      <c r="K13" s="66">
        <v>55000</v>
      </c>
      <c r="L13" s="66">
        <v>35700</v>
      </c>
      <c r="M13" s="66">
        <v>102000</v>
      </c>
      <c r="N13" s="67">
        <v>57000</v>
      </c>
    </row>
    <row r="14" spans="1:15" s="6" customFormat="1" ht="20" customHeight="1">
      <c r="A14" s="4">
        <v>7000</v>
      </c>
      <c r="B14" s="53" t="s">
        <v>14</v>
      </c>
      <c r="C14" s="2"/>
      <c r="D14" s="95"/>
      <c r="E14" s="65"/>
      <c r="F14" s="66"/>
      <c r="G14" s="66"/>
      <c r="H14" s="65"/>
      <c r="I14" s="66"/>
      <c r="J14" s="65"/>
      <c r="K14" s="66"/>
      <c r="L14" s="66"/>
      <c r="M14" s="66"/>
      <c r="N14" s="67"/>
    </row>
    <row r="15" spans="1:15" s="6" customFormat="1" ht="20" customHeight="1" thickBot="1">
      <c r="A15" s="114">
        <v>5218</v>
      </c>
      <c r="B15" s="115" t="s">
        <v>72</v>
      </c>
      <c r="C15" s="116"/>
      <c r="D15" s="117">
        <f>(D8+D9+D10+D11+D12+D13+D14)*0.04</f>
        <v>3854</v>
      </c>
      <c r="E15" s="118">
        <f t="shared" ref="E15:N15" si="0">SUM(E8:E14)*0.04</f>
        <v>276</v>
      </c>
      <c r="F15" s="118">
        <f t="shared" si="0"/>
        <v>3596.52</v>
      </c>
      <c r="G15" s="118">
        <f t="shared" si="0"/>
        <v>309.8</v>
      </c>
      <c r="H15" s="118">
        <f t="shared" si="0"/>
        <v>170</v>
      </c>
      <c r="I15" s="118">
        <f t="shared" si="0"/>
        <v>276.40000000000003</v>
      </c>
      <c r="J15" s="118">
        <f t="shared" si="0"/>
        <v>1600</v>
      </c>
      <c r="K15" s="118">
        <f t="shared" si="0"/>
        <v>3400</v>
      </c>
      <c r="L15" s="118">
        <f t="shared" si="0"/>
        <v>1428</v>
      </c>
      <c r="M15" s="118">
        <f t="shared" si="0"/>
        <v>4080</v>
      </c>
      <c r="N15" s="119">
        <f t="shared" si="0"/>
        <v>2709.8</v>
      </c>
    </row>
    <row r="16" spans="1:15" s="6" customFormat="1" ht="20" customHeight="1" thickBot="1">
      <c r="A16" s="90"/>
      <c r="B16" s="78" t="s">
        <v>70</v>
      </c>
      <c r="C16" s="2"/>
      <c r="D16" s="91">
        <f t="shared" ref="D16:N16" si="1">SUM(D8:D15)</f>
        <v>100204</v>
      </c>
      <c r="E16" s="91">
        <f t="shared" si="1"/>
        <v>7176</v>
      </c>
      <c r="F16" s="91">
        <f t="shared" si="1"/>
        <v>93509.52</v>
      </c>
      <c r="G16" s="91">
        <f t="shared" si="1"/>
        <v>8054.8</v>
      </c>
      <c r="H16" s="91">
        <f t="shared" si="1"/>
        <v>4420</v>
      </c>
      <c r="I16" s="91">
        <f t="shared" si="1"/>
        <v>7186.4</v>
      </c>
      <c r="J16" s="91">
        <f t="shared" si="1"/>
        <v>41600</v>
      </c>
      <c r="K16" s="91">
        <f t="shared" si="1"/>
        <v>88400</v>
      </c>
      <c r="L16" s="91">
        <f t="shared" si="1"/>
        <v>37128</v>
      </c>
      <c r="M16" s="91">
        <f t="shared" si="1"/>
        <v>106080</v>
      </c>
      <c r="N16" s="91">
        <f t="shared" si="1"/>
        <v>70454.8</v>
      </c>
    </row>
    <row r="17" spans="1:15" ht="20" customHeight="1">
      <c r="D17" s="13"/>
    </row>
    <row r="18" spans="1:15" ht="20" customHeight="1" thickBot="1">
      <c r="A18" s="6"/>
      <c r="B18" s="6"/>
      <c r="C18" s="12"/>
      <c r="D18" s="6"/>
      <c r="E18" s="6"/>
    </row>
    <row r="19" spans="1:15" ht="20" customHeight="1">
      <c r="A19" s="1"/>
      <c r="B19" s="48" t="s">
        <v>0</v>
      </c>
      <c r="C19" s="11"/>
      <c r="D19" s="16" t="s">
        <v>6</v>
      </c>
      <c r="E19" s="54" t="s">
        <v>24</v>
      </c>
      <c r="F19" s="37" t="s">
        <v>15</v>
      </c>
      <c r="G19" s="29" t="s">
        <v>16</v>
      </c>
      <c r="H19" s="29" t="s">
        <v>17</v>
      </c>
      <c r="I19" s="29" t="s">
        <v>21</v>
      </c>
      <c r="J19" s="29" t="s">
        <v>23</v>
      </c>
      <c r="K19" s="29" t="s">
        <v>71</v>
      </c>
      <c r="L19" s="100"/>
      <c r="M19" s="105" t="s">
        <v>61</v>
      </c>
      <c r="N19" s="59"/>
    </row>
    <row r="20" spans="1:15" ht="20" customHeight="1">
      <c r="A20" s="4"/>
      <c r="B20" s="49" t="s">
        <v>47</v>
      </c>
      <c r="C20" s="2"/>
      <c r="D20" s="47"/>
      <c r="E20" s="45"/>
      <c r="F20" s="44"/>
      <c r="G20" s="44"/>
      <c r="H20" s="44"/>
      <c r="I20" s="44"/>
      <c r="J20" s="44"/>
      <c r="K20" s="44"/>
      <c r="L20" s="101"/>
      <c r="M20" s="106" t="s">
        <v>50</v>
      </c>
      <c r="N20" s="60"/>
    </row>
    <row r="21" spans="1:15" ht="20" customHeight="1">
      <c r="A21" s="4"/>
      <c r="B21" s="50" t="s">
        <v>27</v>
      </c>
      <c r="C21" s="2"/>
      <c r="D21" s="39"/>
      <c r="E21" s="39"/>
      <c r="F21" s="39"/>
      <c r="G21" s="39"/>
      <c r="H21" s="39"/>
      <c r="I21" s="39"/>
      <c r="J21" s="39"/>
      <c r="K21" s="39"/>
      <c r="L21" s="39"/>
      <c r="M21" s="106" t="s">
        <v>64</v>
      </c>
      <c r="N21" s="60"/>
    </row>
    <row r="22" spans="1:15" ht="20" customHeight="1">
      <c r="A22" s="4"/>
      <c r="B22" s="50" t="s">
        <v>28</v>
      </c>
      <c r="C22" s="2"/>
      <c r="D22" s="17"/>
      <c r="E22" s="55"/>
      <c r="F22" s="46"/>
      <c r="G22" s="40"/>
      <c r="H22" s="40"/>
      <c r="I22" s="40"/>
      <c r="J22" s="40"/>
      <c r="K22" s="40"/>
      <c r="L22" s="102"/>
      <c r="M22" s="106" t="s">
        <v>73</v>
      </c>
      <c r="N22" s="60"/>
    </row>
    <row r="23" spans="1:15" ht="20" customHeight="1">
      <c r="A23" s="4"/>
      <c r="B23" s="50" t="s">
        <v>48</v>
      </c>
      <c r="C23" s="2"/>
      <c r="D23" s="18" t="s">
        <v>39</v>
      </c>
      <c r="E23" s="56" t="s">
        <v>40</v>
      </c>
      <c r="F23" s="26" t="s">
        <v>41</v>
      </c>
      <c r="G23" s="21" t="s">
        <v>42</v>
      </c>
      <c r="H23" s="21" t="s">
        <v>43</v>
      </c>
      <c r="I23" s="21" t="s">
        <v>44</v>
      </c>
      <c r="J23" s="21" t="s">
        <v>46</v>
      </c>
      <c r="K23" s="21" t="s">
        <v>53</v>
      </c>
      <c r="L23" s="58"/>
      <c r="M23" s="107" t="s">
        <v>74</v>
      </c>
      <c r="N23" s="62"/>
    </row>
    <row r="24" spans="1:15" ht="20" customHeight="1">
      <c r="A24" s="5" t="s">
        <v>26</v>
      </c>
      <c r="B24" s="51" t="s">
        <v>7</v>
      </c>
      <c r="C24" s="2"/>
      <c r="D24" s="19"/>
      <c r="E24" s="34"/>
      <c r="F24" s="25"/>
      <c r="G24" s="22"/>
      <c r="H24" s="22"/>
      <c r="I24" s="22"/>
      <c r="J24" s="22"/>
      <c r="K24" s="22"/>
      <c r="L24" s="103"/>
      <c r="M24" s="108" t="s">
        <v>29</v>
      </c>
      <c r="N24" s="63"/>
    </row>
    <row r="25" spans="1:15" ht="7.5" customHeight="1">
      <c r="A25" s="7"/>
      <c r="B25" s="52"/>
      <c r="C25" s="8"/>
      <c r="D25" s="20"/>
      <c r="E25" s="36"/>
      <c r="F25" s="23"/>
      <c r="G25" s="23"/>
      <c r="H25" s="23"/>
      <c r="I25" s="23"/>
      <c r="J25" s="23"/>
      <c r="K25" s="23"/>
      <c r="L25" s="104"/>
      <c r="M25" s="109"/>
      <c r="N25" s="38"/>
    </row>
    <row r="26" spans="1:15" ht="20" customHeight="1">
      <c r="A26" s="4">
        <v>1000</v>
      </c>
      <c r="B26" s="53" t="s">
        <v>8</v>
      </c>
      <c r="C26" s="2"/>
      <c r="D26" s="68"/>
      <c r="E26" s="57">
        <v>3000</v>
      </c>
      <c r="F26" s="27">
        <v>3000</v>
      </c>
      <c r="G26" s="65">
        <v>3000</v>
      </c>
      <c r="H26" s="66">
        <v>20000</v>
      </c>
      <c r="I26" s="65">
        <v>4500</v>
      </c>
      <c r="J26" s="66"/>
      <c r="K26" s="65">
        <v>37145</v>
      </c>
      <c r="L26" s="96"/>
      <c r="M26" s="98"/>
      <c r="N26" s="123">
        <f t="shared" ref="N26:N32" si="2">D8+E8+F8+G8+H8+I8+J8+K8+L8+M8+N8+D26+E26+F26+G26+H26+I26+J26+K26+L26</f>
        <v>91305</v>
      </c>
      <c r="O26" s="14"/>
    </row>
    <row r="27" spans="1:15" ht="20" customHeight="1">
      <c r="A27" s="4">
        <v>2000</v>
      </c>
      <c r="B27" s="53" t="s">
        <v>9</v>
      </c>
      <c r="C27" s="2"/>
      <c r="D27" s="68">
        <v>5454</v>
      </c>
      <c r="E27" s="57">
        <v>4500</v>
      </c>
      <c r="F27" s="111">
        <v>10000</v>
      </c>
      <c r="G27" s="65"/>
      <c r="H27" s="66">
        <v>7500</v>
      </c>
      <c r="I27" s="65"/>
      <c r="J27" s="66"/>
      <c r="K27" s="65">
        <v>28135</v>
      </c>
      <c r="L27" s="96"/>
      <c r="M27" s="98"/>
      <c r="N27" s="123">
        <f t="shared" si="2"/>
        <v>82997</v>
      </c>
      <c r="O27" s="14"/>
    </row>
    <row r="28" spans="1:15" ht="20" customHeight="1">
      <c r="A28" s="4">
        <v>3000</v>
      </c>
      <c r="B28" s="53" t="s">
        <v>10</v>
      </c>
      <c r="C28" s="2"/>
      <c r="D28" s="68">
        <v>2291</v>
      </c>
      <c r="E28" s="57">
        <v>900</v>
      </c>
      <c r="F28" s="27">
        <v>2760</v>
      </c>
      <c r="G28" s="65">
        <v>360</v>
      </c>
      <c r="H28" s="66">
        <v>6875</v>
      </c>
      <c r="I28" s="65">
        <v>600</v>
      </c>
      <c r="J28" s="66"/>
      <c r="K28" s="65">
        <v>20970</v>
      </c>
      <c r="L28" s="96"/>
      <c r="M28" s="98"/>
      <c r="N28" s="123">
        <f t="shared" si="2"/>
        <v>43838</v>
      </c>
      <c r="O28" s="14"/>
    </row>
    <row r="29" spans="1:15" ht="20" customHeight="1">
      <c r="A29" s="4">
        <v>4000</v>
      </c>
      <c r="B29" s="53" t="s">
        <v>11</v>
      </c>
      <c r="C29" s="2"/>
      <c r="D29" s="68">
        <v>4000</v>
      </c>
      <c r="E29" s="57">
        <v>6000</v>
      </c>
      <c r="F29" s="27">
        <v>15000</v>
      </c>
      <c r="G29" s="65">
        <v>5000</v>
      </c>
      <c r="H29" s="66"/>
      <c r="I29" s="65">
        <v>1000</v>
      </c>
      <c r="J29" s="66">
        <v>5000</v>
      </c>
      <c r="K29" s="65">
        <v>1500</v>
      </c>
      <c r="L29" s="96"/>
      <c r="M29" s="98"/>
      <c r="N29" s="123">
        <f t="shared" si="2"/>
        <v>106600</v>
      </c>
      <c r="O29" s="14"/>
    </row>
    <row r="30" spans="1:15" ht="20" customHeight="1">
      <c r="A30" s="4">
        <v>5000</v>
      </c>
      <c r="B30" s="53" t="s">
        <v>12</v>
      </c>
      <c r="C30" s="2"/>
      <c r="D30" s="68"/>
      <c r="E30" s="57"/>
      <c r="F30" s="27"/>
      <c r="G30" s="65"/>
      <c r="H30" s="66">
        <v>2500</v>
      </c>
      <c r="I30" s="65">
        <v>1000</v>
      </c>
      <c r="J30" s="66"/>
      <c r="K30" s="65">
        <v>1681</v>
      </c>
      <c r="L30" s="96"/>
      <c r="M30" s="98"/>
      <c r="N30" s="123">
        <f t="shared" si="2"/>
        <v>13181</v>
      </c>
      <c r="O30" s="14"/>
    </row>
    <row r="31" spans="1:15" ht="20" customHeight="1">
      <c r="A31" s="93">
        <v>6000</v>
      </c>
      <c r="B31" s="94" t="s">
        <v>13</v>
      </c>
      <c r="C31" s="2"/>
      <c r="D31" s="68">
        <v>31000</v>
      </c>
      <c r="E31" s="57">
        <v>53000</v>
      </c>
      <c r="F31" s="27">
        <v>5000</v>
      </c>
      <c r="G31" s="65">
        <v>20000</v>
      </c>
      <c r="H31" s="66"/>
      <c r="I31" s="65"/>
      <c r="J31" s="66">
        <v>10000</v>
      </c>
      <c r="K31" s="65"/>
      <c r="L31" s="96"/>
      <c r="M31" s="98"/>
      <c r="N31" s="123">
        <f t="shared" si="2"/>
        <v>527263</v>
      </c>
      <c r="O31" s="14"/>
    </row>
    <row r="32" spans="1:15" ht="20" customHeight="1">
      <c r="A32" s="4">
        <v>7000</v>
      </c>
      <c r="B32" s="53" t="s">
        <v>14</v>
      </c>
      <c r="C32" s="2"/>
      <c r="D32" s="68"/>
      <c r="E32" s="57"/>
      <c r="F32" s="27"/>
      <c r="G32" s="65"/>
      <c r="H32" s="66"/>
      <c r="I32" s="65"/>
      <c r="J32" s="66"/>
      <c r="K32" s="65"/>
      <c r="L32" s="96"/>
      <c r="M32" s="98"/>
      <c r="N32" s="123">
        <f t="shared" si="2"/>
        <v>0</v>
      </c>
      <c r="O32" s="14"/>
    </row>
    <row r="33" spans="1:15" ht="20" customHeight="1" thickBot="1">
      <c r="A33" s="114">
        <v>5218</v>
      </c>
      <c r="B33" s="115" t="s">
        <v>72</v>
      </c>
      <c r="C33" s="116"/>
      <c r="D33" s="120">
        <f t="shared" ref="D33:K33" si="3">SUM(D26:D32)*0.04</f>
        <v>1709.8</v>
      </c>
      <c r="E33" s="121">
        <f t="shared" si="3"/>
        <v>2696</v>
      </c>
      <c r="F33" s="122">
        <f t="shared" si="3"/>
        <v>1430.4</v>
      </c>
      <c r="G33" s="118">
        <f t="shared" si="3"/>
        <v>1134.4000000000001</v>
      </c>
      <c r="H33" s="118">
        <f t="shared" si="3"/>
        <v>1475</v>
      </c>
      <c r="I33" s="118">
        <f t="shared" si="3"/>
        <v>284</v>
      </c>
      <c r="J33" s="118">
        <f t="shared" si="3"/>
        <v>600</v>
      </c>
      <c r="K33" s="118">
        <f t="shared" si="3"/>
        <v>3577.2400000000002</v>
      </c>
      <c r="L33" s="96"/>
      <c r="M33" s="113"/>
      <c r="N33" s="124">
        <f>D15+E15+F15+G15+H15+I15+J15+K15+L15+M15+N15+D33+E33+F33+G33+H33+I33+J33+K33</f>
        <v>34607.360000000001</v>
      </c>
      <c r="O33" s="14"/>
    </row>
    <row r="34" spans="1:15" ht="20" customHeight="1" thickBot="1">
      <c r="A34" s="90"/>
      <c r="B34" s="78" t="s">
        <v>70</v>
      </c>
      <c r="C34" s="2"/>
      <c r="D34" s="91">
        <f t="shared" ref="D34:K34" si="4">SUM(D26:D33)</f>
        <v>44454.8</v>
      </c>
      <c r="E34" s="92">
        <f t="shared" si="4"/>
        <v>70096</v>
      </c>
      <c r="F34" s="92">
        <f t="shared" si="4"/>
        <v>37190.400000000001</v>
      </c>
      <c r="G34" s="92">
        <f t="shared" si="4"/>
        <v>29494.400000000001</v>
      </c>
      <c r="H34" s="92">
        <f t="shared" si="4"/>
        <v>38350</v>
      </c>
      <c r="I34" s="92">
        <f t="shared" si="4"/>
        <v>7384</v>
      </c>
      <c r="J34" s="92">
        <f t="shared" si="4"/>
        <v>15600</v>
      </c>
      <c r="K34" s="91">
        <f t="shared" si="4"/>
        <v>93008.24</v>
      </c>
      <c r="L34" s="97"/>
      <c r="M34" s="99"/>
      <c r="N34" s="112">
        <f>SUM(N26:N33)</f>
        <v>899791.35999999999</v>
      </c>
      <c r="O34" s="14"/>
    </row>
    <row r="36" spans="1:15">
      <c r="H36" s="14"/>
      <c r="M36" s="13"/>
      <c r="N36" s="14"/>
    </row>
    <row r="37" spans="1:15">
      <c r="E37" s="14"/>
      <c r="K37" s="14"/>
      <c r="L37" s="14"/>
      <c r="M37" s="13"/>
    </row>
    <row r="38" spans="1:15">
      <c r="K38" s="13"/>
    </row>
    <row r="39" spans="1:15">
      <c r="M39" s="13"/>
    </row>
  </sheetData>
  <phoneticPr fontId="22" type="noConversion"/>
  <printOptions horizontalCentered="1"/>
  <pageMargins left="0.2" right="0.2" top="1" bottom="0.5" header="0.5" footer="0.5"/>
  <pageSetup scale="63" orientation="landscape"/>
  <headerFooter alignWithMargins="0">
    <oddHeader xml:space="preserve">&amp;LDe Anza College&amp;C&amp;"Arial,Bold"&amp;12Strong Workforce Program
 2016-2017
LOCAL SHARE Budgets FINAL
</oddHeader>
    <oddFooter>&amp;LUPDATED 1/31/2017&amp;CTOTAL AVAILABLE &amp;"Arial,Bold"&amp;12$899,791&amp;RCreated by Margaret Bdzil
Workforce Education</oddFooter>
  </headerFooter>
  <colBreaks count="1" manualBreakCount="1">
    <brk id="14" max="1048575" man="1"/>
  </col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 Perk IC 15-C01-016 Base Allc</vt:lpstr>
      <vt:lpstr>SWP Local AWARDS 16-17 - FINAL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De Anza College</cp:lastModifiedBy>
  <cp:lastPrinted>2017-01-31T23:00:12Z</cp:lastPrinted>
  <dcterms:created xsi:type="dcterms:W3CDTF">2005-11-16T04:02:38Z</dcterms:created>
  <dcterms:modified xsi:type="dcterms:W3CDTF">2017-02-01T18:27:05Z</dcterms:modified>
</cp:coreProperties>
</file>